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4525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D3" i="2" s="1"/>
  <c r="C12" i="2"/>
  <c r="C3" i="2" s="1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D4" i="2"/>
  <c r="C4" i="2"/>
  <c r="B4" i="2"/>
  <c r="F12" i="2" l="1"/>
  <c r="B3" i="2"/>
  <c r="E12" i="2"/>
  <c r="E3" i="2" s="1"/>
  <c r="F4" i="2"/>
  <c r="F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<sst xmlns="http://schemas.openxmlformats.org/spreadsheetml/2006/main" count="27" uniqueCount="27">
  <si>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</si>
  <si>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</si>
  <si>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</si>
  <si>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</si>
  <si>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</si>
  <si>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</si>
  <si>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</si>
  <si>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</si>
  <si>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</si>
  <si>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</si>
  <si>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</si>
  <si>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</si>
  <si>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</si>
  <si>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</si>
  <si>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</si>
  <si>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</si>
  <si>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</si>
  <si>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</si>
  <si>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</si>
  <si>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</si>
  <si>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</si>
  <si>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</si>
  <si>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</si>
  <si>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</si>
  <si>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</si>
  <si>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</si>
  <si>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Junta Municipal de Agua Potable y Alcantarillado de San Felipe, Gto.
Estado Analítico del Activo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</si>
</sst>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32" sqref="B32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5">
        <f>B4+B12</f>
        <v>114071173.26000002</v>
      </c>
      <c r="C3" s="5">
        <f t="shared" ref="C3:F3" si="0">C4+C12</f>
        <v>26598795.109999996</v>
      </c>
      <c r="D3" s="5">
        <f t="shared" si="0"/>
        <v>20687344.66</v>
      </c>
      <c r="E3" s="5">
        <f t="shared" si="0"/>
        <v>119982623.71000001</v>
      </c>
      <c r="F3" s="5">
        <f t="shared" si="0"/>
        <v>5911450.4499999946</v>
      </c>
    </row>
    <row r="4" spans="1:6" x14ac:dyDescent="0.2">
      <c r="A4" s="6" t="s">
        <v>4</v>
      </c>
      <c r="B4" s="5">
        <f>SUM(B5:B11)</f>
        <v>69918128.470000014</v>
      </c>
      <c r="C4" s="5">
        <f>SUM(C5:C11)</f>
        <v>26399459.269999996</v>
      </c>
      <c r="D4" s="5">
        <f>SUM(D5:D11)</f>
        <v>20687344.66</v>
      </c>
      <c r="E4" s="5">
        <f>SUM(E5:E11)</f>
        <v>75630243.080000013</v>
      </c>
      <c r="F4" s="5">
        <f>SUM(F5:F11)</f>
        <v>5712114.6099999966</v>
      </c>
    </row>
    <row r="5" spans="1:6" x14ac:dyDescent="0.2">
      <c r="A5" s="7" t="s">
        <v>5</v>
      </c>
      <c r="B5" s="8">
        <v>29525717.329999998</v>
      </c>
      <c r="C5" s="8">
        <v>13590574.33</v>
      </c>
      <c r="D5" s="8">
        <v>8814657.3800000008</v>
      </c>
      <c r="E5" s="8">
        <f>B5+C5-D5</f>
        <v>34301634.279999994</v>
      </c>
      <c r="F5" s="8">
        <f t="shared" ref="F5:F11" si="1">E5-B5</f>
        <v>4775916.9499999955</v>
      </c>
    </row>
    <row r="6" spans="1:6" x14ac:dyDescent="0.2">
      <c r="A6" s="7" t="s">
        <v>6</v>
      </c>
      <c r="B6" s="8">
        <v>37737182.170000002</v>
      </c>
      <c r="C6" s="8">
        <v>11532446.539999999</v>
      </c>
      <c r="D6" s="8">
        <v>11404236.369999999</v>
      </c>
      <c r="E6" s="8">
        <f t="shared" ref="E6:E11" si="2">B6+C6-D6</f>
        <v>37865392.340000004</v>
      </c>
      <c r="F6" s="8">
        <f t="shared" si="1"/>
        <v>128210.17000000179</v>
      </c>
    </row>
    <row r="7" spans="1:6" x14ac:dyDescent="0.2">
      <c r="A7" s="7" t="s">
        <v>7</v>
      </c>
      <c r="B7" s="8">
        <v>1573669.54</v>
      </c>
      <c r="C7" s="8">
        <v>926694.06</v>
      </c>
      <c r="D7" s="8">
        <v>85317.7</v>
      </c>
      <c r="E7" s="8">
        <f t="shared" si="2"/>
        <v>2415045.9</v>
      </c>
      <c r="F7" s="8">
        <f t="shared" si="1"/>
        <v>841376.35999999987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7" t="s">
        <v>2</v>
      </c>
      <c r="B9" s="8">
        <v>1081559.43</v>
      </c>
      <c r="C9" s="8">
        <v>349744.34</v>
      </c>
      <c r="D9" s="8">
        <v>383133.21</v>
      </c>
      <c r="E9" s="8">
        <f t="shared" si="2"/>
        <v>1048170.56</v>
      </c>
      <c r="F9" s="8">
        <f t="shared" si="1"/>
        <v>-33388.869999999879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7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6" t="s">
        <v>10</v>
      </c>
      <c r="B12" s="5">
        <f>SUM(B13:B21)</f>
        <v>44153044.789999999</v>
      </c>
      <c r="C12" s="5">
        <f>SUM(C13:C21)</f>
        <v>199335.84</v>
      </c>
      <c r="D12" s="5">
        <f>SUM(D13:D21)</f>
        <v>0</v>
      </c>
      <c r="E12" s="5">
        <f>SUM(E13:E21)</f>
        <v>44352380.629999995</v>
      </c>
      <c r="F12" s="5">
        <f>SUM(F13:F21)</f>
        <v>199335.83999999799</v>
      </c>
    </row>
    <row r="13" spans="1:6" x14ac:dyDescent="0.2">
      <c r="A13" s="7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7" t="s">
        <v>13</v>
      </c>
      <c r="B15" s="9">
        <v>39129216.57</v>
      </c>
      <c r="C15" s="9">
        <v>162031.19</v>
      </c>
      <c r="D15" s="9">
        <v>0</v>
      </c>
      <c r="E15" s="9">
        <f t="shared" si="4"/>
        <v>39291247.759999998</v>
      </c>
      <c r="F15" s="9">
        <f t="shared" si="3"/>
        <v>162031.18999999762</v>
      </c>
    </row>
    <row r="16" spans="1:6" x14ac:dyDescent="0.2">
      <c r="A16" s="7" t="s">
        <v>14</v>
      </c>
      <c r="B16" s="8">
        <v>7036816.0999999996</v>
      </c>
      <c r="C16" s="8">
        <v>37304.65</v>
      </c>
      <c r="D16" s="8">
        <v>0</v>
      </c>
      <c r="E16" s="8">
        <f t="shared" si="4"/>
        <v>7074120.75</v>
      </c>
      <c r="F16" s="8">
        <f t="shared" si="3"/>
        <v>37304.650000000373</v>
      </c>
    </row>
    <row r="17" spans="1:6" x14ac:dyDescent="0.2">
      <c r="A17" s="7" t="s">
        <v>15</v>
      </c>
      <c r="B17" s="8">
        <v>391474.54</v>
      </c>
      <c r="C17" s="8">
        <v>0</v>
      </c>
      <c r="D17" s="8">
        <v>0</v>
      </c>
      <c r="E17" s="8">
        <f t="shared" si="4"/>
        <v>391474.54</v>
      </c>
      <c r="F17" s="8">
        <f t="shared" si="3"/>
        <v>0</v>
      </c>
    </row>
    <row r="18" spans="1:6" x14ac:dyDescent="0.2">
      <c r="A18" s="7" t="s">
        <v>16</v>
      </c>
      <c r="B18" s="8">
        <v>-2404462.42</v>
      </c>
      <c r="C18" s="8">
        <v>0</v>
      </c>
      <c r="D18" s="8">
        <v>0</v>
      </c>
      <c r="E18" s="8">
        <f t="shared" si="4"/>
        <v>-2404462.42</v>
      </c>
      <c r="F18" s="8">
        <f t="shared" si="3"/>
        <v>0</v>
      </c>
    </row>
    <row r="19" spans="1:6" x14ac:dyDescent="0.2">
      <c r="A19" s="7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7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3.2" x14ac:dyDescent="0.2">
      <c r="A23" s="10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2018-03-08T18:40:55Z</cp:lastPrinted>
  <dcterms:created xsi:type="dcterms:W3CDTF">2014-02-09T04:04:15Z</dcterms:created>
  <dcterms:modified xsi:type="dcterms:W3CDTF">2022-04-25T20:45:42Z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